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31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D42" i="1"/>
  <c r="E41" i="1"/>
  <c r="D41" i="1"/>
  <c r="E40" i="1"/>
  <c r="D40" i="1"/>
  <c r="J98" i="1"/>
  <c r="J97" i="1"/>
  <c r="J67" i="1"/>
  <c r="J66" i="1"/>
  <c r="J36" i="1"/>
  <c r="J35" i="1"/>
  <c r="L92" i="1"/>
  <c r="L91" i="1"/>
  <c r="L90" i="1"/>
  <c r="L89" i="1"/>
  <c r="L88" i="1"/>
  <c r="L93" i="1" s="1"/>
  <c r="K98" i="1" s="1"/>
  <c r="L83" i="1"/>
  <c r="L82" i="1"/>
  <c r="L81" i="1"/>
  <c r="L80" i="1"/>
  <c r="L79" i="1"/>
  <c r="L78" i="1"/>
  <c r="L77" i="1"/>
  <c r="L76" i="1"/>
  <c r="L75" i="1"/>
  <c r="L74" i="1"/>
  <c r="L61" i="1"/>
  <c r="L60" i="1"/>
  <c r="L59" i="1"/>
  <c r="L58" i="1"/>
  <c r="L57" i="1"/>
  <c r="L27" i="1"/>
  <c r="L28" i="1"/>
  <c r="L29" i="1"/>
  <c r="L30" i="1"/>
  <c r="L26" i="1"/>
  <c r="L52" i="1"/>
  <c r="L51" i="1"/>
  <c r="L50" i="1"/>
  <c r="L49" i="1"/>
  <c r="L48" i="1"/>
  <c r="L47" i="1"/>
  <c r="L46" i="1"/>
  <c r="L45" i="1"/>
  <c r="L44" i="1"/>
  <c r="L43" i="1"/>
  <c r="L21" i="1"/>
  <c r="L13" i="1"/>
  <c r="L14" i="1"/>
  <c r="L15" i="1"/>
  <c r="L16" i="1"/>
  <c r="L17" i="1"/>
  <c r="L18" i="1"/>
  <c r="L19" i="1"/>
  <c r="L20" i="1"/>
  <c r="L12" i="1"/>
  <c r="L98" i="1" l="1"/>
  <c r="L84" i="1"/>
  <c r="L62" i="1"/>
  <c r="L22" i="1"/>
  <c r="L31" i="1"/>
  <c r="L53" i="1"/>
  <c r="K36" i="1" l="1"/>
  <c r="L36" i="1" s="1"/>
  <c r="K35" i="1"/>
  <c r="L35" i="1" s="1"/>
  <c r="L37" i="1" s="1"/>
  <c r="F40" i="1"/>
  <c r="K67" i="1"/>
  <c r="L67" i="1" s="1"/>
  <c r="L68" i="1" s="1"/>
  <c r="K97" i="1"/>
  <c r="L97" i="1" s="1"/>
  <c r="L99" i="1" s="1"/>
  <c r="F42" i="1"/>
  <c r="K66" i="1"/>
  <c r="L66" i="1" s="1"/>
  <c r="F41" i="1" l="1"/>
  <c r="F43" i="1" s="1"/>
</calcChain>
</file>

<file path=xl/comments1.xml><?xml version="1.0" encoding="utf-8"?>
<comments xmlns="http://schemas.openxmlformats.org/spreadsheetml/2006/main">
  <authors>
    <author>Sean Ruppel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Sean Ruppel:</t>
        </r>
        <r>
          <rPr>
            <sz val="9"/>
            <color indexed="81"/>
            <rFont val="Tahoma"/>
            <family val="2"/>
          </rPr>
          <t xml:space="preserve">
Average Up Front Payout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Sean Ruppel:</t>
        </r>
        <r>
          <rPr>
            <sz val="9"/>
            <color indexed="81"/>
            <rFont val="Tahoma"/>
            <family val="2"/>
          </rPr>
          <t xml:space="preserve">
Assuming a $20K average deal size</t>
        </r>
      </text>
    </comment>
  </commentList>
</comments>
</file>

<file path=xl/sharedStrings.xml><?xml version="1.0" encoding="utf-8"?>
<sst xmlns="http://schemas.openxmlformats.org/spreadsheetml/2006/main" count="114" uniqueCount="41">
  <si>
    <t>Statement Acquisition Bonus</t>
  </si>
  <si>
    <t>Manager</t>
  </si>
  <si>
    <t>Sales Partner</t>
  </si>
  <si>
    <t>Conversion Bonus 6X</t>
  </si>
  <si>
    <t>2X</t>
  </si>
  <si>
    <t>4X</t>
  </si>
  <si>
    <t>Residuals</t>
  </si>
  <si>
    <t>Equipment Sales</t>
  </si>
  <si>
    <t>Application Fees</t>
  </si>
  <si>
    <t>Cash Advance Commission</t>
  </si>
  <si>
    <t>Sales Agent Example #1</t>
  </si>
  <si>
    <t>Sales Agent Example #2</t>
  </si>
  <si>
    <t>Statements Per Month</t>
  </si>
  <si>
    <t>Deals Per Month</t>
  </si>
  <si>
    <t>Cash Advances</t>
  </si>
  <si>
    <t>Commission Rate</t>
  </si>
  <si>
    <t>Partner Payout</t>
  </si>
  <si>
    <t>Equipments Leases</t>
  </si>
  <si>
    <t>Equipment Leases</t>
  </si>
  <si>
    <t>Social Media Marketing</t>
  </si>
  <si>
    <t>Payroll Services</t>
  </si>
  <si>
    <t>IP Phone Systems</t>
  </si>
  <si>
    <t>Energy Conversions</t>
  </si>
  <si>
    <t>Quantity</t>
  </si>
  <si>
    <t>Projected Residual Payout</t>
  </si>
  <si>
    <t>Sales Manager Payouts</t>
  </si>
  <si>
    <t>One Time Payouts</t>
  </si>
  <si>
    <t>Residual Payouts</t>
  </si>
  <si>
    <t># of Reps</t>
  </si>
  <si>
    <t>Commission</t>
  </si>
  <si>
    <t>Total Payouts</t>
  </si>
  <si>
    <t>Sales Agent Example #3</t>
  </si>
  <si>
    <t>Projected Number of Reps</t>
  </si>
  <si>
    <t>Example #1 Reps</t>
  </si>
  <si>
    <t>Example #2 Reps</t>
  </si>
  <si>
    <t>Example #3 Reps</t>
  </si>
  <si>
    <t xml:space="preserve">Up Front </t>
  </si>
  <si>
    <t>Residual</t>
  </si>
  <si>
    <t>Totals</t>
  </si>
  <si>
    <t>Total Manager Monthly Comp</t>
  </si>
  <si>
    <t>Variables to Be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</si>
</sst>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6" fontId="0" fillId="5" borderId="5" xfId="0" applyNumberForma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0" xfId="0" applyBorder="1"/>
    <xf numFmtId="166" fontId="0" fillId="2" borderId="5" xfId="0" applyNumberFormat="1" applyFill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2" xfId="1" applyNumberFormat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4" xfId="0" applyBorder="1"/>
    <xf numFmtId="9" fontId="0" fillId="0" borderId="4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3" borderId="7" xfId="0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6" fontId="0" fillId="0" borderId="0" xfId="0" applyNumberFormat="1" applyBorder="1"/>
    <xf numFmtId="166" fontId="0" fillId="3" borderId="7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3" borderId="6" xfId="0" applyFill="1" applyBorder="1" applyAlignment="1" applyProtection="1">
      <alignment horizontal="centerContinuous"/>
      <protection locked="0"/>
    </xf>
    <xf numFmtId="0" fontId="0" fillId="3" borderId="8" xfId="0" applyFill="1" applyBorder="1" applyAlignment="1" applyProtection="1">
      <alignment horizontal="centerContinuous"/>
      <protection locked="0"/>
    </xf>
    <xf numFmtId="0" fontId="0" fillId="0" borderId="1" xfId="0" applyBorder="1" applyProtection="1"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1061279</xdr:colOff>
      <xdr:row>6</xdr:row>
      <xdr:rowOff>49051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2261429" cy="118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M100"/>
  <sheetViews>
    <sheetView tabSelected="1" workbookViewId="0">
      <selection activeCell="O24" sqref="O24"/>
    </sheetView>
  </sheetViews>
  <sheetFormatPr defaultRowHeight="15" x14ac:dyDescent="0.25"/>
  <cols>
    <col min="3" max="3" width="27.140625" bestFit="1" customWidth="1"/>
    <col min="4" max="4" width="10.140625" bestFit="1" customWidth="1"/>
    <col min="5" max="5" width="12.5703125" style="1" customWidth="1"/>
    <col min="6" max="6" width="12.5703125" style="1" bestFit="1" customWidth="1"/>
    <col min="9" max="9" width="24.5703125" bestFit="1" customWidth="1"/>
    <col min="10" max="10" width="9.140625" style="1"/>
    <col min="11" max="11" width="16.42578125" style="1" bestFit="1" customWidth="1"/>
    <col min="12" max="12" width="14.28515625" style="1" bestFit="1" customWidth="1"/>
    <col min="13" max="13" width="9.140625" style="1"/>
  </cols>
  <sheetData>
    <row r="2" spans="3:13" ht="15.75" thickBot="1" x14ac:dyDescent="0.3"/>
    <row r="3" spans="3:13" ht="16.5" thickTop="1" thickBot="1" x14ac:dyDescent="0.3">
      <c r="I3" s="34" t="s">
        <v>32</v>
      </c>
      <c r="J3" s="35"/>
      <c r="L3" s="33" t="s">
        <v>40</v>
      </c>
      <c r="M3" s="32"/>
    </row>
    <row r="4" spans="3:13" x14ac:dyDescent="0.25">
      <c r="I4" s="36" t="s">
        <v>33</v>
      </c>
      <c r="J4" s="37">
        <v>2</v>
      </c>
    </row>
    <row r="5" spans="3:13" x14ac:dyDescent="0.25">
      <c r="I5" s="36" t="s">
        <v>34</v>
      </c>
      <c r="J5" s="37">
        <v>4</v>
      </c>
    </row>
    <row r="6" spans="3:13" ht="15.75" thickBot="1" x14ac:dyDescent="0.3">
      <c r="I6" s="38" t="s">
        <v>35</v>
      </c>
      <c r="J6" s="39">
        <v>3</v>
      </c>
    </row>
    <row r="7" spans="3:13" ht="15.75" thickTop="1" x14ac:dyDescent="0.25"/>
    <row r="10" spans="3:13" ht="15.75" thickBot="1" x14ac:dyDescent="0.3"/>
    <row r="11" spans="3:13" ht="16.5" thickTop="1" thickBot="1" x14ac:dyDescent="0.3">
      <c r="C11" s="9"/>
      <c r="D11" s="23"/>
      <c r="E11" s="24" t="s">
        <v>1</v>
      </c>
      <c r="F11" s="25" t="s">
        <v>2</v>
      </c>
      <c r="I11" s="9" t="s">
        <v>10</v>
      </c>
      <c r="J11" s="10" t="s">
        <v>23</v>
      </c>
      <c r="K11" s="10" t="s">
        <v>15</v>
      </c>
      <c r="L11" s="11" t="s">
        <v>16</v>
      </c>
    </row>
    <row r="12" spans="3:13" x14ac:dyDescent="0.25">
      <c r="C12" s="3" t="s">
        <v>0</v>
      </c>
      <c r="D12" s="14"/>
      <c r="E12" s="5">
        <v>5</v>
      </c>
      <c r="F12" s="6">
        <v>20</v>
      </c>
      <c r="I12" s="3" t="s">
        <v>12</v>
      </c>
      <c r="J12" s="4">
        <v>20</v>
      </c>
      <c r="K12" s="5">
        <v>20</v>
      </c>
      <c r="L12" s="6">
        <f>J12*K12</f>
        <v>400</v>
      </c>
    </row>
    <row r="13" spans="3:13" x14ac:dyDescent="0.25">
      <c r="C13" s="3" t="s">
        <v>3</v>
      </c>
      <c r="D13" s="14"/>
      <c r="E13" s="5" t="s">
        <v>4</v>
      </c>
      <c r="F13" s="6" t="s">
        <v>5</v>
      </c>
      <c r="I13" s="3" t="s">
        <v>13</v>
      </c>
      <c r="J13" s="4">
        <v>10</v>
      </c>
      <c r="K13" s="5">
        <v>200</v>
      </c>
      <c r="L13" s="6">
        <f t="shared" ref="L13:L21" si="0">J13*K13</f>
        <v>2000</v>
      </c>
    </row>
    <row r="14" spans="3:13" x14ac:dyDescent="0.25">
      <c r="C14" s="3" t="s">
        <v>7</v>
      </c>
      <c r="D14" s="14"/>
      <c r="E14" s="16">
        <v>0.25</v>
      </c>
      <c r="F14" s="18">
        <v>0.75</v>
      </c>
      <c r="I14" s="3" t="s">
        <v>7</v>
      </c>
      <c r="J14" s="4">
        <v>6</v>
      </c>
      <c r="K14" s="5">
        <v>150</v>
      </c>
      <c r="L14" s="6">
        <f t="shared" si="0"/>
        <v>900</v>
      </c>
    </row>
    <row r="15" spans="3:13" x14ac:dyDescent="0.25">
      <c r="C15" s="3" t="s">
        <v>6</v>
      </c>
      <c r="D15" s="14"/>
      <c r="E15" s="17">
        <v>0.2</v>
      </c>
      <c r="F15" s="19">
        <v>0.3</v>
      </c>
      <c r="I15" s="3" t="s">
        <v>14</v>
      </c>
      <c r="J15" s="4">
        <v>4</v>
      </c>
      <c r="K15" s="5">
        <v>600</v>
      </c>
      <c r="L15" s="6">
        <f t="shared" si="0"/>
        <v>2400</v>
      </c>
    </row>
    <row r="16" spans="3:13" x14ac:dyDescent="0.25">
      <c r="C16" s="3" t="s">
        <v>8</v>
      </c>
      <c r="D16" s="14"/>
      <c r="E16" s="17">
        <v>0.25</v>
      </c>
      <c r="F16" s="19">
        <v>0.75</v>
      </c>
      <c r="I16" s="3" t="s">
        <v>8</v>
      </c>
      <c r="J16" s="4">
        <v>9</v>
      </c>
      <c r="K16" s="5">
        <v>125</v>
      </c>
      <c r="L16" s="6">
        <f t="shared" si="0"/>
        <v>1125</v>
      </c>
    </row>
    <row r="17" spans="3:12" x14ac:dyDescent="0.25">
      <c r="C17" s="3" t="s">
        <v>9</v>
      </c>
      <c r="D17" s="14"/>
      <c r="E17" s="17">
        <v>0.25</v>
      </c>
      <c r="F17" s="19">
        <v>0.75</v>
      </c>
      <c r="I17" s="3" t="s">
        <v>18</v>
      </c>
      <c r="J17" s="4">
        <v>4</v>
      </c>
      <c r="K17" s="5">
        <v>800</v>
      </c>
      <c r="L17" s="6">
        <f t="shared" si="0"/>
        <v>3200</v>
      </c>
    </row>
    <row r="18" spans="3:12" x14ac:dyDescent="0.25">
      <c r="C18" s="3" t="s">
        <v>17</v>
      </c>
      <c r="D18" s="14"/>
      <c r="E18" s="17">
        <v>0.25</v>
      </c>
      <c r="F18" s="19">
        <v>0.75</v>
      </c>
      <c r="I18" s="3" t="s">
        <v>19</v>
      </c>
      <c r="J18" s="4">
        <v>2</v>
      </c>
      <c r="K18" s="5">
        <v>250</v>
      </c>
      <c r="L18" s="6">
        <f t="shared" si="0"/>
        <v>500</v>
      </c>
    </row>
    <row r="19" spans="3:12" x14ac:dyDescent="0.25">
      <c r="C19" s="3" t="s">
        <v>19</v>
      </c>
      <c r="D19" s="14"/>
      <c r="E19" s="17">
        <v>0.25</v>
      </c>
      <c r="F19" s="19">
        <v>0.75</v>
      </c>
      <c r="I19" s="3" t="s">
        <v>20</v>
      </c>
      <c r="J19" s="4">
        <v>2</v>
      </c>
      <c r="K19" s="5">
        <v>50</v>
      </c>
      <c r="L19" s="6">
        <f t="shared" si="0"/>
        <v>100</v>
      </c>
    </row>
    <row r="20" spans="3:12" x14ac:dyDescent="0.25">
      <c r="C20" s="3" t="s">
        <v>20</v>
      </c>
      <c r="D20" s="14"/>
      <c r="E20" s="17">
        <v>0.25</v>
      </c>
      <c r="F20" s="19">
        <v>0.75</v>
      </c>
      <c r="I20" s="3" t="s">
        <v>21</v>
      </c>
      <c r="J20" s="4">
        <v>2</v>
      </c>
      <c r="K20" s="5">
        <v>100</v>
      </c>
      <c r="L20" s="6">
        <f t="shared" si="0"/>
        <v>200</v>
      </c>
    </row>
    <row r="21" spans="3:12" x14ac:dyDescent="0.25">
      <c r="C21" s="3" t="s">
        <v>21</v>
      </c>
      <c r="D21" s="14"/>
      <c r="E21" s="17">
        <v>0.25</v>
      </c>
      <c r="F21" s="19">
        <v>0.75</v>
      </c>
      <c r="I21" s="3" t="s">
        <v>22</v>
      </c>
      <c r="J21" s="4">
        <v>2</v>
      </c>
      <c r="K21" s="5">
        <v>400</v>
      </c>
      <c r="L21" s="6">
        <f t="shared" si="0"/>
        <v>800</v>
      </c>
    </row>
    <row r="22" spans="3:12" ht="15.75" thickBot="1" x14ac:dyDescent="0.3">
      <c r="C22" s="7" t="s">
        <v>22</v>
      </c>
      <c r="D22" s="20"/>
      <c r="E22" s="21">
        <v>0.25</v>
      </c>
      <c r="F22" s="22">
        <v>0.75</v>
      </c>
      <c r="I22" s="7"/>
      <c r="J22" s="8"/>
      <c r="K22" s="13"/>
      <c r="L22" s="12">
        <f>SUM(L12:L21)</f>
        <v>11625</v>
      </c>
    </row>
    <row r="23" spans="3:12" ht="15.75" thickTop="1" x14ac:dyDescent="0.25">
      <c r="E23" s="2"/>
      <c r="F23" s="2"/>
    </row>
    <row r="24" spans="3:12" ht="15.75" thickBot="1" x14ac:dyDescent="0.3">
      <c r="E24" s="2"/>
      <c r="F24" s="2"/>
      <c r="I24" s="14"/>
      <c r="J24" s="4"/>
      <c r="K24" s="5"/>
      <c r="L24" s="5"/>
    </row>
    <row r="25" spans="3:12" ht="16.5" thickTop="1" thickBot="1" x14ac:dyDescent="0.3">
      <c r="E25" s="2"/>
      <c r="F25" s="2"/>
      <c r="I25" s="9" t="s">
        <v>24</v>
      </c>
      <c r="J25" s="10" t="s">
        <v>23</v>
      </c>
      <c r="K25" s="10" t="s">
        <v>15</v>
      </c>
      <c r="L25" s="11" t="s">
        <v>16</v>
      </c>
    </row>
    <row r="26" spans="3:12" x14ac:dyDescent="0.25">
      <c r="E26" s="2"/>
      <c r="F26" s="2"/>
      <c r="I26" s="3" t="s">
        <v>13</v>
      </c>
      <c r="J26" s="4">
        <v>10</v>
      </c>
      <c r="K26" s="5">
        <v>60</v>
      </c>
      <c r="L26" s="6">
        <f>K26*J26</f>
        <v>600</v>
      </c>
    </row>
    <row r="27" spans="3:12" x14ac:dyDescent="0.25">
      <c r="E27" s="2"/>
      <c r="F27" s="2"/>
      <c r="I27" s="3" t="s">
        <v>19</v>
      </c>
      <c r="J27" s="4">
        <v>3</v>
      </c>
      <c r="K27" s="4">
        <v>65</v>
      </c>
      <c r="L27" s="6">
        <f t="shared" ref="L27:L30" si="1">K27*J27</f>
        <v>195</v>
      </c>
    </row>
    <row r="28" spans="3:12" x14ac:dyDescent="0.25">
      <c r="C28" s="30"/>
      <c r="D28" s="31"/>
      <c r="E28" s="2"/>
      <c r="F28" s="2"/>
      <c r="I28" s="3" t="s">
        <v>20</v>
      </c>
      <c r="J28" s="4">
        <v>3</v>
      </c>
      <c r="K28" s="4">
        <v>50</v>
      </c>
      <c r="L28" s="6">
        <f t="shared" si="1"/>
        <v>150</v>
      </c>
    </row>
    <row r="29" spans="3:12" x14ac:dyDescent="0.25">
      <c r="C29" s="14"/>
      <c r="D29" s="29"/>
      <c r="E29" s="2"/>
      <c r="F29" s="2"/>
      <c r="I29" s="3" t="s">
        <v>21</v>
      </c>
      <c r="J29" s="4">
        <v>3</v>
      </c>
      <c r="K29" s="4">
        <v>35</v>
      </c>
      <c r="L29" s="6">
        <f t="shared" si="1"/>
        <v>105</v>
      </c>
    </row>
    <row r="30" spans="3:12" x14ac:dyDescent="0.25">
      <c r="C30" s="14"/>
      <c r="D30" s="29"/>
      <c r="E30" s="2"/>
      <c r="F30" s="2"/>
      <c r="I30" s="3" t="s">
        <v>22</v>
      </c>
      <c r="J30" s="4">
        <v>3</v>
      </c>
      <c r="K30" s="4">
        <v>115</v>
      </c>
      <c r="L30" s="6">
        <f t="shared" si="1"/>
        <v>345</v>
      </c>
    </row>
    <row r="31" spans="3:12" ht="15.75" thickBot="1" x14ac:dyDescent="0.3">
      <c r="C31" s="14"/>
      <c r="D31" s="29"/>
      <c r="E31" s="2"/>
      <c r="I31" s="7"/>
      <c r="J31" s="8"/>
      <c r="K31" s="8"/>
      <c r="L31" s="12">
        <f>SUM(L26:L30)</f>
        <v>1395</v>
      </c>
    </row>
    <row r="32" spans="3:12" ht="15.75" thickTop="1" x14ac:dyDescent="0.25">
      <c r="E32" s="2"/>
      <c r="F32" s="2"/>
    </row>
    <row r="33" spans="3:12" ht="15.75" thickBot="1" x14ac:dyDescent="0.3">
      <c r="E33" s="2"/>
      <c r="F33" s="2"/>
    </row>
    <row r="34" spans="3:12" ht="16.5" thickTop="1" thickBot="1" x14ac:dyDescent="0.3">
      <c r="E34" s="2"/>
      <c r="F34" s="2"/>
      <c r="I34" s="9" t="s">
        <v>25</v>
      </c>
      <c r="J34" s="10" t="s">
        <v>28</v>
      </c>
      <c r="K34" s="10" t="s">
        <v>29</v>
      </c>
      <c r="L34" s="11" t="s">
        <v>30</v>
      </c>
    </row>
    <row r="35" spans="3:12" x14ac:dyDescent="0.25">
      <c r="E35" s="2"/>
      <c r="F35" s="2"/>
      <c r="I35" s="3" t="s">
        <v>26</v>
      </c>
      <c r="J35" s="29">
        <f>D29</f>
        <v>0</v>
      </c>
      <c r="K35" s="5">
        <f>L22</f>
        <v>11625</v>
      </c>
      <c r="L35" s="6">
        <f>(K35*0.25)*J35</f>
        <v>0</v>
      </c>
    </row>
    <row r="36" spans="3:12" x14ac:dyDescent="0.25">
      <c r="E36" s="2"/>
      <c r="F36" s="2"/>
      <c r="I36" s="3" t="s">
        <v>27</v>
      </c>
      <c r="J36" s="29">
        <f>D29</f>
        <v>0</v>
      </c>
      <c r="K36" s="5">
        <f>L31</f>
        <v>1395</v>
      </c>
      <c r="L36" s="6">
        <f>(K36*0.66)*J36</f>
        <v>0</v>
      </c>
    </row>
    <row r="37" spans="3:12" ht="15.75" thickBot="1" x14ac:dyDescent="0.3">
      <c r="E37" s="2"/>
      <c r="F37" s="2"/>
      <c r="I37" s="7"/>
      <c r="J37" s="8"/>
      <c r="K37" s="8"/>
      <c r="L37" s="12">
        <f>SUM(L35:L36)</f>
        <v>0</v>
      </c>
    </row>
    <row r="38" spans="3:12" ht="16.5" thickTop="1" thickBot="1" x14ac:dyDescent="0.3">
      <c r="E38" s="2"/>
      <c r="F38" s="2"/>
    </row>
    <row r="39" spans="3:12" ht="16.5" thickTop="1" thickBot="1" x14ac:dyDescent="0.3">
      <c r="C39" s="9" t="s">
        <v>39</v>
      </c>
      <c r="D39" s="23" t="s">
        <v>36</v>
      </c>
      <c r="E39" s="27" t="s">
        <v>37</v>
      </c>
      <c r="F39" s="28" t="s">
        <v>38</v>
      </c>
    </row>
    <row r="40" spans="3:12" x14ac:dyDescent="0.25">
      <c r="C40" s="3" t="s">
        <v>33</v>
      </c>
      <c r="D40" s="26">
        <f>J4*(L22*0.25)</f>
        <v>5812.5</v>
      </c>
      <c r="E40" s="5">
        <f>(L31*0.66)*J4</f>
        <v>1841.4</v>
      </c>
      <c r="F40" s="6">
        <f>SUM(D40:E40)</f>
        <v>7653.9</v>
      </c>
    </row>
    <row r="41" spans="3:12" ht="15.75" thickBot="1" x14ac:dyDescent="0.3">
      <c r="C41" s="3" t="s">
        <v>34</v>
      </c>
      <c r="D41" s="26">
        <f>(L53*0.25)*J5</f>
        <v>3980</v>
      </c>
      <c r="E41" s="5">
        <f>(L62*0.66)*J5</f>
        <v>1491.6000000000001</v>
      </c>
      <c r="F41" s="6">
        <f>SUM(D41:E41)</f>
        <v>5471.6</v>
      </c>
    </row>
    <row r="42" spans="3:12" ht="16.5" thickTop="1" thickBot="1" x14ac:dyDescent="0.3">
      <c r="C42" s="3" t="s">
        <v>35</v>
      </c>
      <c r="D42" s="26">
        <f>(L84*0.25)*J6</f>
        <v>1395</v>
      </c>
      <c r="E42" s="5">
        <f>(L93*0.66)*J6</f>
        <v>366.3</v>
      </c>
      <c r="F42" s="6">
        <f>SUM(D42:E42)</f>
        <v>1761.3</v>
      </c>
      <c r="I42" s="9" t="s">
        <v>11</v>
      </c>
      <c r="J42" s="10" t="s">
        <v>23</v>
      </c>
      <c r="K42" s="10" t="s">
        <v>15</v>
      </c>
      <c r="L42" s="11" t="s">
        <v>16</v>
      </c>
    </row>
    <row r="43" spans="3:12" ht="15.75" thickBot="1" x14ac:dyDescent="0.3">
      <c r="C43" s="7"/>
      <c r="D43" s="20"/>
      <c r="E43" s="8"/>
      <c r="F43" s="15">
        <f>SUM(F40:F42)</f>
        <v>14886.8</v>
      </c>
      <c r="I43" s="3" t="s">
        <v>12</v>
      </c>
      <c r="J43" s="4">
        <v>10</v>
      </c>
      <c r="K43" s="5">
        <v>20</v>
      </c>
      <c r="L43" s="6">
        <f>J43*K43</f>
        <v>200</v>
      </c>
    </row>
    <row r="44" spans="3:12" ht="15.75" thickTop="1" x14ac:dyDescent="0.25">
      <c r="I44" s="3" t="s">
        <v>13</v>
      </c>
      <c r="J44" s="4">
        <v>5</v>
      </c>
      <c r="K44" s="5">
        <v>150</v>
      </c>
      <c r="L44" s="6">
        <f t="shared" ref="L44:L52" si="2">J44*K44</f>
        <v>750</v>
      </c>
    </row>
    <row r="45" spans="3:12" x14ac:dyDescent="0.25">
      <c r="I45" s="3" t="s">
        <v>7</v>
      </c>
      <c r="J45" s="4">
        <v>2</v>
      </c>
      <c r="K45" s="5">
        <v>110</v>
      </c>
      <c r="L45" s="6">
        <f t="shared" si="2"/>
        <v>220</v>
      </c>
    </row>
    <row r="46" spans="3:12" x14ac:dyDescent="0.25">
      <c r="I46" s="3" t="s">
        <v>14</v>
      </c>
      <c r="J46" s="4">
        <v>2</v>
      </c>
      <c r="K46" s="5">
        <v>450</v>
      </c>
      <c r="L46" s="6">
        <f t="shared" si="2"/>
        <v>900</v>
      </c>
    </row>
    <row r="47" spans="3:12" x14ac:dyDescent="0.25">
      <c r="I47" s="3" t="s">
        <v>8</v>
      </c>
      <c r="J47" s="4">
        <v>2</v>
      </c>
      <c r="K47" s="5">
        <v>100</v>
      </c>
      <c r="L47" s="6">
        <f t="shared" si="2"/>
        <v>200</v>
      </c>
    </row>
    <row r="48" spans="3:12" x14ac:dyDescent="0.25">
      <c r="I48" s="3" t="s">
        <v>18</v>
      </c>
      <c r="J48" s="4">
        <v>2</v>
      </c>
      <c r="K48" s="5">
        <v>600</v>
      </c>
      <c r="L48" s="6">
        <f t="shared" si="2"/>
        <v>1200</v>
      </c>
    </row>
    <row r="49" spans="9:12" x14ac:dyDescent="0.25">
      <c r="I49" s="3" t="s">
        <v>19</v>
      </c>
      <c r="J49" s="4">
        <v>1</v>
      </c>
      <c r="K49" s="5">
        <v>200</v>
      </c>
      <c r="L49" s="6">
        <f t="shared" si="2"/>
        <v>200</v>
      </c>
    </row>
    <row r="50" spans="9:12" x14ac:dyDescent="0.25">
      <c r="I50" s="3" t="s">
        <v>20</v>
      </c>
      <c r="J50" s="4">
        <v>1</v>
      </c>
      <c r="K50" s="5">
        <v>50</v>
      </c>
      <c r="L50" s="6">
        <f t="shared" si="2"/>
        <v>50</v>
      </c>
    </row>
    <row r="51" spans="9:12" x14ac:dyDescent="0.25">
      <c r="I51" s="3" t="s">
        <v>21</v>
      </c>
      <c r="J51" s="4">
        <v>1</v>
      </c>
      <c r="K51" s="5">
        <v>60</v>
      </c>
      <c r="L51" s="6">
        <f t="shared" si="2"/>
        <v>60</v>
      </c>
    </row>
    <row r="52" spans="9:12" x14ac:dyDescent="0.25">
      <c r="I52" s="3" t="s">
        <v>22</v>
      </c>
      <c r="J52" s="4">
        <v>1</v>
      </c>
      <c r="K52" s="5">
        <v>200</v>
      </c>
      <c r="L52" s="6">
        <f t="shared" si="2"/>
        <v>200</v>
      </c>
    </row>
    <row r="53" spans="9:12" ht="15.75" thickBot="1" x14ac:dyDescent="0.3">
      <c r="I53" s="7"/>
      <c r="J53" s="8"/>
      <c r="K53" s="13"/>
      <c r="L53" s="15">
        <f>SUM(L43:L52)</f>
        <v>3980</v>
      </c>
    </row>
    <row r="54" spans="9:12" ht="15.75" thickTop="1" x14ac:dyDescent="0.25"/>
    <row r="55" spans="9:12" ht="15.75" thickBot="1" x14ac:dyDescent="0.3"/>
    <row r="56" spans="9:12" ht="16.5" thickTop="1" thickBot="1" x14ac:dyDescent="0.3">
      <c r="I56" s="9" t="s">
        <v>24</v>
      </c>
      <c r="J56" s="10" t="s">
        <v>23</v>
      </c>
      <c r="K56" s="10" t="s">
        <v>15</v>
      </c>
      <c r="L56" s="11" t="s">
        <v>16</v>
      </c>
    </row>
    <row r="57" spans="9:12" x14ac:dyDescent="0.25">
      <c r="I57" s="3" t="s">
        <v>13</v>
      </c>
      <c r="J57" s="4">
        <v>5</v>
      </c>
      <c r="K57" s="5">
        <v>60</v>
      </c>
      <c r="L57" s="6">
        <f>K57*J57</f>
        <v>300</v>
      </c>
    </row>
    <row r="58" spans="9:12" x14ac:dyDescent="0.25">
      <c r="I58" s="3" t="s">
        <v>19</v>
      </c>
      <c r="J58" s="4">
        <v>1</v>
      </c>
      <c r="K58" s="5">
        <v>65</v>
      </c>
      <c r="L58" s="6">
        <f t="shared" ref="L58:L61" si="3">K58*J58</f>
        <v>65</v>
      </c>
    </row>
    <row r="59" spans="9:12" x14ac:dyDescent="0.25">
      <c r="I59" s="3" t="s">
        <v>20</v>
      </c>
      <c r="J59" s="4">
        <v>1</v>
      </c>
      <c r="K59" s="5">
        <v>50</v>
      </c>
      <c r="L59" s="6">
        <f t="shared" si="3"/>
        <v>50</v>
      </c>
    </row>
    <row r="60" spans="9:12" x14ac:dyDescent="0.25">
      <c r="I60" s="3" t="s">
        <v>21</v>
      </c>
      <c r="J60" s="4">
        <v>1</v>
      </c>
      <c r="K60" s="5">
        <v>35</v>
      </c>
      <c r="L60" s="6">
        <f t="shared" si="3"/>
        <v>35</v>
      </c>
    </row>
    <row r="61" spans="9:12" x14ac:dyDescent="0.25">
      <c r="I61" s="3" t="s">
        <v>22</v>
      </c>
      <c r="J61" s="4">
        <v>1</v>
      </c>
      <c r="K61" s="5">
        <v>115</v>
      </c>
      <c r="L61" s="6">
        <f t="shared" si="3"/>
        <v>115</v>
      </c>
    </row>
    <row r="62" spans="9:12" ht="15.75" thickBot="1" x14ac:dyDescent="0.3">
      <c r="I62" s="7"/>
      <c r="J62" s="8"/>
      <c r="K62" s="13"/>
      <c r="L62" s="15">
        <f>SUM(L57:L61)</f>
        <v>565</v>
      </c>
    </row>
    <row r="63" spans="9:12" ht="15.75" thickTop="1" x14ac:dyDescent="0.25"/>
    <row r="64" spans="9:12" ht="15.75" thickBot="1" x14ac:dyDescent="0.3"/>
    <row r="65" spans="9:12" ht="16.5" thickTop="1" thickBot="1" x14ac:dyDescent="0.3">
      <c r="I65" s="9" t="s">
        <v>25</v>
      </c>
      <c r="J65" s="10" t="s">
        <v>28</v>
      </c>
      <c r="K65" s="10" t="s">
        <v>29</v>
      </c>
      <c r="L65" s="11" t="s">
        <v>30</v>
      </c>
    </row>
    <row r="66" spans="9:12" x14ac:dyDescent="0.25">
      <c r="I66" s="3" t="s">
        <v>26</v>
      </c>
      <c r="J66" s="29">
        <f>D30</f>
        <v>0</v>
      </c>
      <c r="K66" s="5">
        <f>L53</f>
        <v>3980</v>
      </c>
      <c r="L66" s="6">
        <f>(K66*0.25)*J66</f>
        <v>0</v>
      </c>
    </row>
    <row r="67" spans="9:12" x14ac:dyDescent="0.25">
      <c r="I67" s="3" t="s">
        <v>27</v>
      </c>
      <c r="J67" s="29">
        <f>D30</f>
        <v>0</v>
      </c>
      <c r="K67" s="5">
        <f>L62</f>
        <v>565</v>
      </c>
      <c r="L67" s="6">
        <f>(K67*0.66)*J67</f>
        <v>0</v>
      </c>
    </row>
    <row r="68" spans="9:12" ht="15.75" thickBot="1" x14ac:dyDescent="0.3">
      <c r="I68" s="7"/>
      <c r="J68" s="8"/>
      <c r="K68" s="13"/>
      <c r="L68" s="15">
        <f>SUM(L66:L67)</f>
        <v>0</v>
      </c>
    </row>
    <row r="69" spans="9:12" ht="15.75" thickTop="1" x14ac:dyDescent="0.25"/>
    <row r="72" spans="9:12" ht="15.75" thickBot="1" x14ac:dyDescent="0.3"/>
    <row r="73" spans="9:12" ht="16.5" thickTop="1" thickBot="1" x14ac:dyDescent="0.3">
      <c r="I73" s="9" t="s">
        <v>31</v>
      </c>
      <c r="J73" s="10" t="s">
        <v>23</v>
      </c>
      <c r="K73" s="10" t="s">
        <v>15</v>
      </c>
      <c r="L73" s="11" t="s">
        <v>16</v>
      </c>
    </row>
    <row r="74" spans="9:12" x14ac:dyDescent="0.25">
      <c r="I74" s="3" t="s">
        <v>12</v>
      </c>
      <c r="J74" s="4">
        <v>5</v>
      </c>
      <c r="K74" s="5">
        <v>20</v>
      </c>
      <c r="L74" s="6">
        <f>J74*K74</f>
        <v>100</v>
      </c>
    </row>
    <row r="75" spans="9:12" x14ac:dyDescent="0.25">
      <c r="I75" s="3" t="s">
        <v>13</v>
      </c>
      <c r="J75" s="4">
        <v>2</v>
      </c>
      <c r="K75" s="5">
        <v>150</v>
      </c>
      <c r="L75" s="6">
        <f t="shared" ref="L75:L83" si="4">J75*K75</f>
        <v>300</v>
      </c>
    </row>
    <row r="76" spans="9:12" x14ac:dyDescent="0.25">
      <c r="I76" s="3" t="s">
        <v>7</v>
      </c>
      <c r="J76" s="4">
        <v>1</v>
      </c>
      <c r="K76" s="5">
        <v>110</v>
      </c>
      <c r="L76" s="6">
        <f t="shared" si="4"/>
        <v>110</v>
      </c>
    </row>
    <row r="77" spans="9:12" x14ac:dyDescent="0.25">
      <c r="I77" s="3" t="s">
        <v>14</v>
      </c>
      <c r="J77" s="4">
        <v>1</v>
      </c>
      <c r="K77" s="5">
        <v>450</v>
      </c>
      <c r="L77" s="6">
        <f t="shared" si="4"/>
        <v>450</v>
      </c>
    </row>
    <row r="78" spans="9:12" x14ac:dyDescent="0.25">
      <c r="I78" s="3" t="s">
        <v>8</v>
      </c>
      <c r="J78" s="4">
        <v>1</v>
      </c>
      <c r="K78" s="5">
        <v>100</v>
      </c>
      <c r="L78" s="6">
        <f t="shared" si="4"/>
        <v>100</v>
      </c>
    </row>
    <row r="79" spans="9:12" x14ac:dyDescent="0.25">
      <c r="I79" s="3" t="s">
        <v>18</v>
      </c>
      <c r="J79" s="4">
        <v>1</v>
      </c>
      <c r="K79" s="5">
        <v>600</v>
      </c>
      <c r="L79" s="6">
        <f t="shared" si="4"/>
        <v>600</v>
      </c>
    </row>
    <row r="80" spans="9:12" x14ac:dyDescent="0.25">
      <c r="I80" s="3" t="s">
        <v>19</v>
      </c>
      <c r="J80" s="4">
        <v>1</v>
      </c>
      <c r="K80" s="5">
        <v>200</v>
      </c>
      <c r="L80" s="6">
        <f t="shared" si="4"/>
        <v>200</v>
      </c>
    </row>
    <row r="81" spans="9:12" x14ac:dyDescent="0.25">
      <c r="I81" s="3" t="s">
        <v>20</v>
      </c>
      <c r="J81" s="4">
        <v>0</v>
      </c>
      <c r="K81" s="5">
        <v>50</v>
      </c>
      <c r="L81" s="6">
        <f t="shared" si="4"/>
        <v>0</v>
      </c>
    </row>
    <row r="82" spans="9:12" x14ac:dyDescent="0.25">
      <c r="I82" s="3" t="s">
        <v>21</v>
      </c>
      <c r="J82" s="4">
        <v>0</v>
      </c>
      <c r="K82" s="5">
        <v>60</v>
      </c>
      <c r="L82" s="6">
        <f t="shared" si="4"/>
        <v>0</v>
      </c>
    </row>
    <row r="83" spans="9:12" x14ac:dyDescent="0.25">
      <c r="I83" s="3" t="s">
        <v>22</v>
      </c>
      <c r="J83" s="4">
        <v>0</v>
      </c>
      <c r="K83" s="5">
        <v>200</v>
      </c>
      <c r="L83" s="6">
        <f t="shared" si="4"/>
        <v>0</v>
      </c>
    </row>
    <row r="84" spans="9:12" ht="15.75" thickBot="1" x14ac:dyDescent="0.3">
      <c r="I84" s="7"/>
      <c r="J84" s="8"/>
      <c r="K84" s="13"/>
      <c r="L84" s="15">
        <f>SUM(L74:L83)</f>
        <v>1860</v>
      </c>
    </row>
    <row r="85" spans="9:12" ht="15.75" thickTop="1" x14ac:dyDescent="0.25"/>
    <row r="86" spans="9:12" ht="15.75" thickBot="1" x14ac:dyDescent="0.3"/>
    <row r="87" spans="9:12" ht="16.5" thickTop="1" thickBot="1" x14ac:dyDescent="0.3">
      <c r="I87" s="9" t="s">
        <v>24</v>
      </c>
      <c r="J87" s="10" t="s">
        <v>23</v>
      </c>
      <c r="K87" s="10" t="s">
        <v>15</v>
      </c>
      <c r="L87" s="11" t="s">
        <v>16</v>
      </c>
    </row>
    <row r="88" spans="9:12" x14ac:dyDescent="0.25">
      <c r="I88" s="3" t="s">
        <v>13</v>
      </c>
      <c r="J88" s="4">
        <v>2</v>
      </c>
      <c r="K88" s="5">
        <v>60</v>
      </c>
      <c r="L88" s="6">
        <f>K88*J88</f>
        <v>120</v>
      </c>
    </row>
    <row r="89" spans="9:12" x14ac:dyDescent="0.25">
      <c r="I89" s="3" t="s">
        <v>19</v>
      </c>
      <c r="J89" s="4">
        <v>1</v>
      </c>
      <c r="K89" s="5">
        <v>65</v>
      </c>
      <c r="L89" s="6">
        <f t="shared" ref="L89:L92" si="5">K89*J89</f>
        <v>65</v>
      </c>
    </row>
    <row r="90" spans="9:12" x14ac:dyDescent="0.25">
      <c r="I90" s="3" t="s">
        <v>20</v>
      </c>
      <c r="J90" s="4">
        <v>0</v>
      </c>
      <c r="K90" s="5">
        <v>50</v>
      </c>
      <c r="L90" s="6">
        <f t="shared" si="5"/>
        <v>0</v>
      </c>
    </row>
    <row r="91" spans="9:12" x14ac:dyDescent="0.25">
      <c r="I91" s="3" t="s">
        <v>21</v>
      </c>
      <c r="J91" s="4">
        <v>0</v>
      </c>
      <c r="K91" s="5">
        <v>35</v>
      </c>
      <c r="L91" s="6">
        <f t="shared" si="5"/>
        <v>0</v>
      </c>
    </row>
    <row r="92" spans="9:12" x14ac:dyDescent="0.25">
      <c r="I92" s="3" t="s">
        <v>22</v>
      </c>
      <c r="J92" s="4">
        <v>0</v>
      </c>
      <c r="K92" s="5">
        <v>115</v>
      </c>
      <c r="L92" s="6">
        <f t="shared" si="5"/>
        <v>0</v>
      </c>
    </row>
    <row r="93" spans="9:12" ht="15.75" thickBot="1" x14ac:dyDescent="0.3">
      <c r="I93" s="7"/>
      <c r="J93" s="8"/>
      <c r="K93" s="13"/>
      <c r="L93" s="15">
        <f>SUM(L88:L92)</f>
        <v>185</v>
      </c>
    </row>
    <row r="94" spans="9:12" ht="15.75" thickTop="1" x14ac:dyDescent="0.25"/>
    <row r="95" spans="9:12" ht="15.75" thickBot="1" x14ac:dyDescent="0.3"/>
    <row r="96" spans="9:12" ht="16.5" thickTop="1" thickBot="1" x14ac:dyDescent="0.3">
      <c r="I96" s="9" t="s">
        <v>25</v>
      </c>
      <c r="J96" s="10" t="s">
        <v>28</v>
      </c>
      <c r="K96" s="10" t="s">
        <v>29</v>
      </c>
      <c r="L96" s="11" t="s">
        <v>30</v>
      </c>
    </row>
    <row r="97" spans="9:12" x14ac:dyDescent="0.25">
      <c r="I97" s="3" t="s">
        <v>26</v>
      </c>
      <c r="J97" s="29">
        <f>D31</f>
        <v>0</v>
      </c>
      <c r="K97" s="5">
        <f>L84</f>
        <v>1860</v>
      </c>
      <c r="L97" s="6">
        <f>(K97*0.25)*J97</f>
        <v>0</v>
      </c>
    </row>
    <row r="98" spans="9:12" x14ac:dyDescent="0.25">
      <c r="I98" s="3" t="s">
        <v>27</v>
      </c>
      <c r="J98" s="29">
        <f>D31</f>
        <v>0</v>
      </c>
      <c r="K98" s="5">
        <f>L93</f>
        <v>185</v>
      </c>
      <c r="L98" s="6">
        <f>(K98*0.66)*J98</f>
        <v>0</v>
      </c>
    </row>
    <row r="99" spans="9:12" ht="15.75" thickBot="1" x14ac:dyDescent="0.3">
      <c r="I99" s="7"/>
      <c r="J99" s="8"/>
      <c r="K99" s="13"/>
      <c r="L99" s="15">
        <f>SUM(L97:L98)</f>
        <v>0</v>
      </c>
    </row>
    <row r="100" spans="9:12" ht="15.75" thickTop="1" x14ac:dyDescent="0.25"/>
  </sheetData>
  <sheetProtection password="D7DD" sheet="1" objects="1" scenarios="1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Ruppel</dc:creator>
  <cp:lastModifiedBy>Sean Ruppel</cp:lastModifiedBy>
  <dcterms:created xsi:type="dcterms:W3CDTF">2017-09-07T11:37:43Z</dcterms:created>
  <dcterms:modified xsi:type="dcterms:W3CDTF">2017-09-07T12:41:03Z</dcterms:modified>
</cp:coreProperties>
</file>